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duan &amp; Profil" sheetId="1" state="visible" r:id="rId1"/>
    <sheet xmlns:r="http://schemas.openxmlformats.org/officeDocument/2006/relationships" name="Master Barang &amp; Stok" sheetId="2" state="visible" r:id="rId2"/>
    <sheet xmlns:r="http://schemas.openxmlformats.org/officeDocument/2006/relationships" name="Barang Masuk" sheetId="3" state="visible" r:id="rId3"/>
    <sheet xmlns:r="http://schemas.openxmlformats.org/officeDocument/2006/relationships" name="Penjualan Kasi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p #,##0"/>
  </numFmts>
  <fonts count="10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i val="1"/>
      <color rgb="00FFFFFF"/>
      <sz val="10"/>
    </font>
    <font>
      <name val="Segoe UI"/>
      <b val="1"/>
      <color rgb="000D6EFD"/>
      <sz val="12"/>
    </font>
    <font>
      <name val="Segoe UI"/>
      <color rgb="00000000"/>
      <sz val="10"/>
    </font>
    <font>
      <name val="Segoe UI"/>
      <b val="1"/>
      <color rgb="00DC2626"/>
      <sz val="12"/>
    </font>
    <font>
      <name val="Segoe UI"/>
      <b val="1"/>
      <color rgb="000D6EFD"/>
      <sz val="10"/>
    </font>
    <font>
      <name val="Segoe UI"/>
      <b val="1"/>
      <color rgb="00FFFFFF"/>
      <sz val="13"/>
    </font>
    <font>
      <name val="Segoe UI"/>
      <b val="1"/>
      <color rgb="00FFFFFF"/>
      <sz val="10"/>
    </font>
    <font>
      <name val="Segoe UI"/>
      <sz val="10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0D6EFD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center" vertical="center"/>
    </xf>
    <xf numFmtId="0" fontId="8" fillId="3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/>
    </xf>
    <xf numFmtId="0" fontId="9" fillId="0" borderId="1" pivotButton="0" quotePrefix="0" xfId="0"/>
    <xf numFmtId="164" fontId="9" fillId="0" borderId="1" pivotButton="0" quotePrefix="0" xfId="0"/>
    <xf numFmtId="3" fontId="9" fillId="0" borderId="1" applyAlignment="1" pivotButton="0" quotePrefix="0" xfId="0">
      <alignment horizontal="right"/>
    </xf>
    <xf numFmtId="0" fontId="8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18" customWidth="1" min="3" max="3"/>
    <col width="14" customWidth="1" min="4" max="4"/>
    <col width="18" customWidth="1" min="5" max="5"/>
    <col width="18" customWidth="1" min="6" max="6"/>
    <col width="16" customWidth="1" min="7" max="7"/>
  </cols>
  <sheetData>
    <row r="1" ht="40" customHeight="1">
      <c r="A1" s="1" t="inlineStr">
        <is>
          <t>TEMPLATE KONTROL STOK GUDANG &amp; KASIR TOKO GROSIR</t>
        </is>
      </c>
    </row>
    <row r="2" ht="24" customHeight="1">
      <c r="A2" s="2" t="inlineStr">
        <is>
          <t>Diterbitkan Gratis oleh Konek Media (www.konek-media.com) - Spesialis Software Kasir &amp; Sistem Toko</t>
        </is>
      </c>
    </row>
    <row r="4">
      <c r="A4" s="3" t="inlineStr">
        <is>
          <t>CARA MENGGUNAKAN TEMPLATE INI:</t>
        </is>
      </c>
    </row>
    <row r="5">
      <c r="A5" s="4" t="inlineStr">
        <is>
          <t>1. Sheet [Master Barang &amp; Stok]: Masukkan kode barang, nama produk, kategori, harga modal (HPP), harga jual, dan stok awal.</t>
        </is>
      </c>
    </row>
    <row r="6">
      <c r="A6" s="4" t="inlineStr">
        <is>
          <t>2. Sheet [Barang Masuk]: Catat setiap ada pasokan barang masuk dari supplier.</t>
        </is>
      </c>
    </row>
    <row r="7">
      <c r="A7" s="4" t="inlineStr">
        <is>
          <t>3. Sheet [Penjualan Kasir]: Catat transaksi penjualan harian kasir per nota faktur.</t>
        </is>
      </c>
    </row>
    <row r="8">
      <c r="A8" s="4" t="inlineStr">
        <is>
          <t>4. Kolom [Sisa Stok Akhir] dan [Status Stok] di Sheet Master akan terhitung OTOMATIS secara realtime.</t>
        </is>
      </c>
    </row>
    <row r="10">
      <c r="A10" s="5" t="inlineStr">
        <is>
          <t>BUTUH SISTEM KASIR OTOMATIS TANPA MANUAL EXCEL?</t>
        </is>
      </c>
    </row>
    <row r="11">
      <c r="A11" s="4" t="inlineStr">
        <is>
          <t>Jika bisnis Anda sudah berkembang dan kerepotan menginput Excel setiap hari, Konek Media menyediakan software kasir desktop &amp; web yang otomatis memotong stok dan cetak nota kasir dalam 1 detik.</t>
        </is>
      </c>
    </row>
    <row r="12">
      <c r="A12" s="6" t="inlineStr">
        <is>
          <t>Konsultasi Gratis via WhatsApp: +62 851-2647-5263 | Website: www.konek-media.com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18" customWidth="1" min="3" max="3"/>
    <col width="14" customWidth="1" min="4" max="4"/>
    <col width="18" customWidth="1" min="5" max="5"/>
    <col width="18" customWidth="1" min="6" max="6"/>
    <col width="16" customWidth="1" min="7" max="7"/>
    <col width="16" customWidth="1" min="8" max="8"/>
    <col width="16" customWidth="1" min="9" max="9"/>
    <col width="16" customWidth="1" min="10" max="10"/>
    <col width="20" customWidth="1" min="11" max="11"/>
    <col width="22" customWidth="1" min="12" max="12"/>
  </cols>
  <sheetData>
    <row r="1" ht="32" customHeight="1">
      <c r="A1" s="7" t="inlineStr">
        <is>
          <t>MASTER DATA BARANG &amp; MONITORING SISA STOK</t>
        </is>
      </c>
    </row>
    <row r="3" ht="28" customHeight="1">
      <c r="A3" s="8" t="inlineStr">
        <is>
          <t>Kode Barang</t>
        </is>
      </c>
      <c r="B3" s="8" t="inlineStr">
        <is>
          <t>Nama Produk</t>
        </is>
      </c>
      <c r="C3" s="8" t="inlineStr">
        <is>
          <t>Kategori</t>
        </is>
      </c>
      <c r="D3" s="8" t="inlineStr">
        <is>
          <t>Satuan</t>
        </is>
      </c>
      <c r="E3" s="8" t="inlineStr">
        <is>
          <t>Harga Beli (HPP)</t>
        </is>
      </c>
      <c r="F3" s="8" t="inlineStr">
        <is>
          <t>Harga Jual</t>
        </is>
      </c>
      <c r="G3" s="8" t="inlineStr">
        <is>
          <t>Stok Awal</t>
        </is>
      </c>
      <c r="H3" s="8" t="inlineStr">
        <is>
          <t>Total Masuk</t>
        </is>
      </c>
      <c r="I3" s="8" t="inlineStr">
        <is>
          <t>Total Terjual</t>
        </is>
      </c>
      <c r="J3" s="8" t="inlineStr">
        <is>
          <t>Sisa Stok Akhir</t>
        </is>
      </c>
      <c r="K3" s="8" t="inlineStr">
        <is>
          <t>Nilai Aset Stok</t>
        </is>
      </c>
      <c r="L3" s="8" t="inlineStr">
        <is>
          <t>Status Stok</t>
        </is>
      </c>
    </row>
    <row r="4">
      <c r="A4" s="9" t="inlineStr">
        <is>
          <t>BRG-001</t>
        </is>
      </c>
      <c r="B4" s="10" t="inlineStr">
        <is>
          <t>Minyak Goreng Sania 2 Liter</t>
        </is>
      </c>
      <c r="C4" s="10" t="inlineStr">
        <is>
          <t>Sembako</t>
        </is>
      </c>
      <c r="D4" s="9" t="inlineStr">
        <is>
          <t>Pcs</t>
        </is>
      </c>
      <c r="E4" s="11" t="n">
        <v>31500</v>
      </c>
      <c r="F4" s="11" t="n">
        <v>35000</v>
      </c>
      <c r="G4" s="12" t="n">
        <v>100</v>
      </c>
      <c r="H4" s="12">
        <f>SUMIF('Barang Masuk'!$C$4:$C$1000, A4, 'Barang Masuk'!$F$4:$F$1000)</f>
        <v/>
      </c>
      <c r="I4" s="12">
        <f>SUMIF('Penjualan Kasir'!$C$4:$C$1000, A4, 'Penjualan Kasir'!$F$4:$F$1000)</f>
        <v/>
      </c>
      <c r="J4" s="12">
        <f>G4+H4-I4</f>
        <v/>
      </c>
      <c r="K4" s="11">
        <f>J4*E4</f>
        <v/>
      </c>
      <c r="L4" s="9">
        <f>IF(J4&lt;=10, "AMARAN STOK TIPIS", "AMAN")</f>
        <v/>
      </c>
    </row>
    <row r="5">
      <c r="A5" s="9" t="inlineStr">
        <is>
          <t>BRG-002</t>
        </is>
      </c>
      <c r="B5" s="10" t="inlineStr">
        <is>
          <t>Beras Ramos Super 5 Kg</t>
        </is>
      </c>
      <c r="C5" s="10" t="inlineStr">
        <is>
          <t>Sembako</t>
        </is>
      </c>
      <c r="D5" s="9" t="inlineStr">
        <is>
          <t>Sak</t>
        </is>
      </c>
      <c r="E5" s="11" t="n">
        <v>68000</v>
      </c>
      <c r="F5" s="11" t="n">
        <v>75000</v>
      </c>
      <c r="G5" s="12" t="n">
        <v>50</v>
      </c>
      <c r="H5" s="12">
        <f>SUMIF('Barang Masuk'!$C$4:$C$1000, A5, 'Barang Masuk'!$F$4:$F$1000)</f>
        <v/>
      </c>
      <c r="I5" s="12">
        <f>SUMIF('Penjualan Kasir'!$C$4:$C$1000, A5, 'Penjualan Kasir'!$F$4:$F$1000)</f>
        <v/>
      </c>
      <c r="J5" s="12">
        <f>G5+H5-I5</f>
        <v/>
      </c>
      <c r="K5" s="11">
        <f>J5*E5</f>
        <v/>
      </c>
      <c r="L5" s="9">
        <f>IF(J5&lt;=10, "AMARAN STOK TIPIS", "AMAN")</f>
        <v/>
      </c>
    </row>
    <row r="6">
      <c r="A6" s="9" t="inlineStr">
        <is>
          <t>BRG-003</t>
        </is>
      </c>
      <c r="B6" s="10" t="inlineStr">
        <is>
          <t>Gula Pasir Gulaku 1 Kg</t>
        </is>
      </c>
      <c r="C6" s="10" t="inlineStr">
        <is>
          <t>Sembako</t>
        </is>
      </c>
      <c r="D6" s="9" t="inlineStr">
        <is>
          <t>Kg</t>
        </is>
      </c>
      <c r="E6" s="11" t="n">
        <v>15500</v>
      </c>
      <c r="F6" s="11" t="n">
        <v>17500</v>
      </c>
      <c r="G6" s="12" t="n">
        <v>80</v>
      </c>
      <c r="H6" s="12">
        <f>SUMIF('Barang Masuk'!$C$4:$C$1000, A6, 'Barang Masuk'!$F$4:$F$1000)</f>
        <v/>
      </c>
      <c r="I6" s="12">
        <f>SUMIF('Penjualan Kasir'!$C$4:$C$1000, A6, 'Penjualan Kasir'!$F$4:$F$1000)</f>
        <v/>
      </c>
      <c r="J6" s="12">
        <f>G6+H6-I6</f>
        <v/>
      </c>
      <c r="K6" s="11">
        <f>J6*E6</f>
        <v/>
      </c>
      <c r="L6" s="9">
        <f>IF(J6&lt;=10, "AMARAN STOK TIPIS", "AMAN")</f>
        <v/>
      </c>
    </row>
    <row r="7">
      <c r="A7" s="9" t="inlineStr">
        <is>
          <t>BRG-004</t>
        </is>
      </c>
      <c r="B7" s="10" t="inlineStr">
        <is>
          <t>Tepung Terigu Segitiga Biru 1 Kg</t>
        </is>
      </c>
      <c r="C7" s="10" t="inlineStr">
        <is>
          <t>Bahan Kue</t>
        </is>
      </c>
      <c r="D7" s="9" t="inlineStr">
        <is>
          <t>Kg</t>
        </is>
      </c>
      <c r="E7" s="11" t="n">
        <v>11000</v>
      </c>
      <c r="F7" s="11" t="n">
        <v>13000</v>
      </c>
      <c r="G7" s="12" t="n">
        <v>60</v>
      </c>
      <c r="H7" s="12">
        <f>SUMIF('Barang Masuk'!$C$4:$C$1000, A7, 'Barang Masuk'!$F$4:$F$1000)</f>
        <v/>
      </c>
      <c r="I7" s="12">
        <f>SUMIF('Penjualan Kasir'!$C$4:$C$1000, A7, 'Penjualan Kasir'!$F$4:$F$1000)</f>
        <v/>
      </c>
      <c r="J7" s="12">
        <f>G7+H7-I7</f>
        <v/>
      </c>
      <c r="K7" s="11">
        <f>J7*E7</f>
        <v/>
      </c>
      <c r="L7" s="9">
        <f>IF(J7&lt;=10, "AMARAN STOK TIPIS", "AMAN")</f>
        <v/>
      </c>
    </row>
    <row r="8">
      <c r="A8" s="9" t="inlineStr">
        <is>
          <t>BRG-005</t>
        </is>
      </c>
      <c r="B8" s="10" t="inlineStr">
        <is>
          <t>Kopi Kapal Api Special 165gr</t>
        </is>
      </c>
      <c r="C8" s="10" t="inlineStr">
        <is>
          <t>Minuman</t>
        </is>
      </c>
      <c r="D8" s="9" t="inlineStr">
        <is>
          <t>Pcs</t>
        </is>
      </c>
      <c r="E8" s="11" t="n">
        <v>13500</v>
      </c>
      <c r="F8" s="11" t="n">
        <v>15500</v>
      </c>
      <c r="G8" s="12" t="n">
        <v>120</v>
      </c>
      <c r="H8" s="12">
        <f>SUMIF('Barang Masuk'!$C$4:$C$1000, A8, 'Barang Masuk'!$F$4:$F$1000)</f>
        <v/>
      </c>
      <c r="I8" s="12">
        <f>SUMIF('Penjualan Kasir'!$C$4:$C$1000, A8, 'Penjualan Kasir'!$F$4:$F$1000)</f>
        <v/>
      </c>
      <c r="J8" s="12">
        <f>G8+H8-I8</f>
        <v/>
      </c>
      <c r="K8" s="11">
        <f>J8*E8</f>
        <v/>
      </c>
      <c r="L8" s="9">
        <f>IF(J8&lt;=10, "AMARAN STOK TIPIS", "AMAN")</f>
        <v/>
      </c>
    </row>
    <row r="9">
      <c r="A9" s="9" t="inlineStr">
        <is>
          <t>BRG-006</t>
        </is>
      </c>
      <c r="B9" s="10" t="inlineStr">
        <is>
          <t>Susu Kental Manis Frisian Flag 370g</t>
        </is>
      </c>
      <c r="C9" s="10" t="inlineStr">
        <is>
          <t>Minuman</t>
        </is>
      </c>
      <c r="D9" s="9" t="inlineStr">
        <is>
          <t>Kaleng</t>
        </is>
      </c>
      <c r="E9" s="11" t="n">
        <v>10800</v>
      </c>
      <c r="F9" s="11" t="n">
        <v>12500</v>
      </c>
      <c r="G9" s="12" t="n">
        <v>90</v>
      </c>
      <c r="H9" s="12">
        <f>SUMIF('Barang Masuk'!$C$4:$C$1000, A9, 'Barang Masuk'!$F$4:$F$1000)</f>
        <v/>
      </c>
      <c r="I9" s="12">
        <f>SUMIF('Penjualan Kasir'!$C$4:$C$1000, A9, 'Penjualan Kasir'!$F$4:$F$1000)</f>
        <v/>
      </c>
      <c r="J9" s="12">
        <f>G9+H9-I9</f>
        <v/>
      </c>
      <c r="K9" s="11">
        <f>J9*E9</f>
        <v/>
      </c>
      <c r="L9" s="9">
        <f>IF(J9&lt;=10, "AMARAN STOK TIPIS", "AMAN")</f>
        <v/>
      </c>
    </row>
    <row r="10">
      <c r="A10" s="9" t="inlineStr">
        <is>
          <t>BRG-007</t>
        </is>
      </c>
      <c r="B10" s="10" t="inlineStr">
        <is>
          <t>Mie Instan Indomie Goreng (Dus)</t>
        </is>
      </c>
      <c r="C10" s="10" t="inlineStr">
        <is>
          <t>Makanan</t>
        </is>
      </c>
      <c r="D10" s="9" t="inlineStr">
        <is>
          <t>Dus</t>
        </is>
      </c>
      <c r="E10" s="11" t="n">
        <v>108000</v>
      </c>
      <c r="F10" s="11" t="n">
        <v>118000</v>
      </c>
      <c r="G10" s="12" t="n">
        <v>40</v>
      </c>
      <c r="H10" s="12">
        <f>SUMIF('Barang Masuk'!$C$4:$C$1000, A10, 'Barang Masuk'!$F$4:$F$1000)</f>
        <v/>
      </c>
      <c r="I10" s="12">
        <f>SUMIF('Penjualan Kasir'!$C$4:$C$1000, A10, 'Penjualan Kasir'!$F$4:$F$1000)</f>
        <v/>
      </c>
      <c r="J10" s="12">
        <f>G10+H10-I10</f>
        <v/>
      </c>
      <c r="K10" s="11">
        <f>J10*E10</f>
        <v/>
      </c>
      <c r="L10" s="9">
        <f>IF(J10&lt;=10, "AMARAN STOK TIPIS", "AMAN")</f>
        <v/>
      </c>
    </row>
    <row r="11">
      <c r="A11" s="9" t="inlineStr">
        <is>
          <t>BRG-008</t>
        </is>
      </c>
      <c r="B11" s="10" t="inlineStr">
        <is>
          <t>Deterjen Rinso Molto 770gr</t>
        </is>
      </c>
      <c r="C11" s="10" t="inlineStr">
        <is>
          <t>Sabun &amp; Cuci</t>
        </is>
      </c>
      <c r="D11" s="9" t="inlineStr">
        <is>
          <t>Bks</t>
        </is>
      </c>
      <c r="E11" s="11" t="n">
        <v>19500</v>
      </c>
      <c r="F11" s="11" t="n">
        <v>23000</v>
      </c>
      <c r="G11" s="12" t="n">
        <v>45</v>
      </c>
      <c r="H11" s="12">
        <f>SUMIF('Barang Masuk'!$C$4:$C$1000, A11, 'Barang Masuk'!$F$4:$F$1000)</f>
        <v/>
      </c>
      <c r="I11" s="12">
        <f>SUMIF('Penjualan Kasir'!$C$4:$C$1000, A11, 'Penjualan Kasir'!$F$4:$F$1000)</f>
        <v/>
      </c>
      <c r="J11" s="12">
        <f>G11+H11-I11</f>
        <v/>
      </c>
      <c r="K11" s="11">
        <f>J11*E11</f>
        <v/>
      </c>
      <c r="L11" s="9">
        <f>IF(J11&lt;=10, "AMARAN STOK TIPIS", "AMAN")</f>
        <v/>
      </c>
    </row>
  </sheetData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18" customWidth="1" min="3" max="3"/>
    <col width="14" customWidth="1" min="4" max="4"/>
    <col width="18" customWidth="1" min="5" max="5"/>
    <col width="18" customWidth="1" min="6" max="6"/>
    <col width="16" customWidth="1" min="7" max="7"/>
    <col width="20" customWidth="1" min="8" max="8"/>
  </cols>
  <sheetData>
    <row r="1" ht="32" customHeight="1">
      <c r="A1" s="7" t="inlineStr">
        <is>
          <t>CATATAN PEMBELIAN / PASOKAN BARANG MASUK GUDANG</t>
        </is>
      </c>
    </row>
    <row r="3" ht="26" customHeight="1">
      <c r="A3" s="13" t="inlineStr">
        <is>
          <t>No Faktur Beli</t>
        </is>
      </c>
      <c r="B3" s="13" t="inlineStr">
        <is>
          <t>Tanggal Masuk</t>
        </is>
      </c>
      <c r="C3" s="13" t="inlineStr">
        <is>
          <t>Kode Barang</t>
        </is>
      </c>
      <c r="D3" s="13" t="inlineStr">
        <is>
          <t>Nama Produk</t>
        </is>
      </c>
      <c r="E3" s="13" t="inlineStr">
        <is>
          <t>Supplier</t>
        </is>
      </c>
      <c r="F3" s="13" t="inlineStr">
        <is>
          <t>Qty Masuk</t>
        </is>
      </c>
      <c r="G3" s="13" t="inlineStr">
        <is>
          <t>Harga Beli Satuan</t>
        </is>
      </c>
      <c r="H3" s="13" t="inlineStr">
        <is>
          <t>Total Nominal</t>
        </is>
      </c>
    </row>
    <row r="4">
      <c r="A4" s="9" t="inlineStr">
        <is>
          <t>FB-20261001</t>
        </is>
      </c>
      <c r="B4" s="9" t="inlineStr">
        <is>
          <t>2026-10-01</t>
        </is>
      </c>
      <c r="C4" s="9" t="inlineStr">
        <is>
          <t>BRG-001</t>
        </is>
      </c>
      <c r="D4" s="10" t="inlineStr">
        <is>
          <t>Minyak Goreng Sania 2 Liter</t>
        </is>
      </c>
      <c r="E4" s="10" t="inlineStr">
        <is>
          <t>PT Distribusi Sembako Makmur</t>
        </is>
      </c>
      <c r="F4" s="12" t="n">
        <v>50</v>
      </c>
      <c r="G4" s="11" t="n">
        <v>31500</v>
      </c>
      <c r="H4" s="11">
        <f>F4*G4</f>
        <v/>
      </c>
    </row>
    <row r="5">
      <c r="A5" s="9" t="inlineStr">
        <is>
          <t>FB-20261002</t>
        </is>
      </c>
      <c r="B5" s="9" t="inlineStr">
        <is>
          <t>2026-10-02</t>
        </is>
      </c>
      <c r="C5" s="9" t="inlineStr">
        <is>
          <t>BRG-002</t>
        </is>
      </c>
      <c r="D5" s="10" t="inlineStr">
        <is>
          <t>Beras Ramos Super 5 Kg</t>
        </is>
      </c>
      <c r="E5" s="10" t="inlineStr">
        <is>
          <t>Gudang Beras Sejahtera</t>
        </is>
      </c>
      <c r="F5" s="12" t="n">
        <v>30</v>
      </c>
      <c r="G5" s="11" t="n">
        <v>68000</v>
      </c>
      <c r="H5" s="11">
        <f>F5*G5</f>
        <v/>
      </c>
    </row>
    <row r="6">
      <c r="A6" s="9" t="inlineStr">
        <is>
          <t>FB-20261003</t>
        </is>
      </c>
      <c r="B6" s="9" t="inlineStr">
        <is>
          <t>2026-10-03</t>
        </is>
      </c>
      <c r="C6" s="9" t="inlineStr">
        <is>
          <t>BRG-007</t>
        </is>
      </c>
      <c r="D6" s="10" t="inlineStr">
        <is>
          <t>Mie Instan Indomie Goreng (Dus)</t>
        </is>
      </c>
      <c r="E6" s="10" t="inlineStr">
        <is>
          <t>Indofood Distributor</t>
        </is>
      </c>
      <c r="F6" s="12" t="n">
        <v>20</v>
      </c>
      <c r="G6" s="11" t="n">
        <v>108000</v>
      </c>
      <c r="H6" s="11">
        <f>F6*G6</f>
        <v/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18" customWidth="1" min="3" max="3"/>
    <col width="14" customWidth="1" min="4" max="4"/>
    <col width="18" customWidth="1" min="5" max="5"/>
    <col width="18" customWidth="1" min="6" max="6"/>
    <col width="16" customWidth="1" min="7" max="7"/>
    <col width="20" customWidth="1" min="8" max="8"/>
    <col width="18" customWidth="1" min="9" max="9"/>
  </cols>
  <sheetData>
    <row r="1" ht="32" customHeight="1">
      <c r="A1" s="7" t="inlineStr">
        <is>
          <t>REKAP TRANSAKSI PENJUALAN KASIR HARIAN</t>
        </is>
      </c>
    </row>
    <row r="3" ht="26" customHeight="1">
      <c r="A3" s="13" t="inlineStr">
        <is>
          <t>No Nota</t>
        </is>
      </c>
      <c r="B3" s="13" t="inlineStr">
        <is>
          <t>Tanggal</t>
        </is>
      </c>
      <c r="C3" s="13" t="inlineStr">
        <is>
          <t>Kode Barang</t>
        </is>
      </c>
      <c r="D3" s="13" t="inlineStr">
        <is>
          <t>Nama Produk</t>
        </is>
      </c>
      <c r="E3" s="13" t="inlineStr">
        <is>
          <t>Pelanggan / Pembeli</t>
        </is>
      </c>
      <c r="F3" s="13" t="inlineStr">
        <is>
          <t>Qty Terjual</t>
        </is>
      </c>
      <c r="G3" s="13" t="inlineStr">
        <is>
          <t>Harga Jual</t>
        </is>
      </c>
      <c r="H3" s="13" t="inlineStr">
        <is>
          <t>Total Omzet</t>
        </is>
      </c>
      <c r="I3" s="13" t="inlineStr">
        <is>
          <t>Laba Kotor</t>
        </is>
      </c>
    </row>
    <row r="4">
      <c r="A4" s="9" t="inlineStr">
        <is>
          <t>NOT-00101</t>
        </is>
      </c>
      <c r="B4" s="9" t="inlineStr">
        <is>
          <t>2026-10-04</t>
        </is>
      </c>
      <c r="C4" s="9" t="inlineStr">
        <is>
          <t>BRG-001</t>
        </is>
      </c>
      <c r="D4" s="10" t="inlineStr">
        <is>
          <t>Minyak Goreng Sania 2 Liter</t>
        </is>
      </c>
      <c r="E4" s="10" t="inlineStr">
        <is>
          <t>Toko Bu Siti</t>
        </is>
      </c>
      <c r="F4" s="12" t="n">
        <v>15</v>
      </c>
      <c r="G4" s="11" t="n">
        <v>35000</v>
      </c>
      <c r="H4" s="11">
        <f>F4*G4</f>
        <v/>
      </c>
      <c r="I4" s="11">
        <f>H4-(F4*VLOOKUP(C4,'Master Barang &amp; Stok'!$A$4:$F$1000,5,FALSE))</f>
        <v/>
      </c>
    </row>
    <row r="5">
      <c r="A5" s="9" t="inlineStr">
        <is>
          <t>NOT-00102</t>
        </is>
      </c>
      <c r="B5" s="9" t="inlineStr">
        <is>
          <t>2026-10-04</t>
        </is>
      </c>
      <c r="C5" s="9" t="inlineStr">
        <is>
          <t>BRG-002</t>
        </is>
      </c>
      <c r="D5" s="10" t="inlineStr">
        <is>
          <t>Beras Ramos Super 5 Kg</t>
        </is>
      </c>
      <c r="E5" s="10" t="inlineStr">
        <is>
          <t>Warung Madura Berkah</t>
        </is>
      </c>
      <c r="F5" s="12" t="n">
        <v>5</v>
      </c>
      <c r="G5" s="11" t="n">
        <v>75000</v>
      </c>
      <c r="H5" s="11">
        <f>F5*G5</f>
        <v/>
      </c>
      <c r="I5" s="11">
        <f>H5-(F5*VLOOKUP(C5,'Master Barang &amp; Stok'!$A$4:$F$1000,5,FALSE))</f>
        <v/>
      </c>
    </row>
    <row r="6">
      <c r="A6" s="9" t="inlineStr">
        <is>
          <t>NOT-00103</t>
        </is>
      </c>
      <c r="B6" s="9" t="inlineStr">
        <is>
          <t>2026-10-05</t>
        </is>
      </c>
      <c r="C6" s="9" t="inlineStr">
        <is>
          <t>BRG-007</t>
        </is>
      </c>
      <c r="D6" s="10" t="inlineStr">
        <is>
          <t>Mie Instan Indomie Goreng (Dus)</t>
        </is>
      </c>
      <c r="E6" s="10" t="inlineStr">
        <is>
          <t>Pak Haji Slamet (Grosir)</t>
        </is>
      </c>
      <c r="F6" s="12" t="n">
        <v>8</v>
      </c>
      <c r="G6" s="11" t="n">
        <v>118000</v>
      </c>
      <c r="H6" s="11">
        <f>F6*G6</f>
        <v/>
      </c>
      <c r="I6" s="11">
        <f>H6-(F6*VLOOKUP(C6,'Master Barang &amp; Stok'!$A$4:$F$1000,5,FALSE))</f>
        <v/>
      </c>
    </row>
    <row r="7">
      <c r="A7" s="9" t="inlineStr">
        <is>
          <t>NOT-00104</t>
        </is>
      </c>
      <c r="B7" s="9" t="inlineStr">
        <is>
          <t>2026-10-05</t>
        </is>
      </c>
      <c r="C7" s="9" t="inlineStr">
        <is>
          <t>BRG-003</t>
        </is>
      </c>
      <c r="D7" s="10" t="inlineStr">
        <is>
          <t>Gula Pasir Gulaku 1 Kg</t>
        </is>
      </c>
      <c r="E7" s="10" t="inlineStr">
        <is>
          <t>Toko Barokah</t>
        </is>
      </c>
      <c r="F7" s="12" t="n">
        <v>20</v>
      </c>
      <c r="G7" s="11" t="n">
        <v>17500</v>
      </c>
      <c r="H7" s="11">
        <f>F7*G7</f>
        <v/>
      </c>
      <c r="I7" s="11">
        <f>H7-(F7*VLOOKUP(C7,'Master Barang &amp; Stok'!$A$4:$F$1000,5,FALSE))</f>
        <v/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2026-10-06T12:13:28Z</dcterms:created>
  <dcterms:modified xmlns:dcterms="http://purl.org/dc/terms/" xmlns:xsi="http://www.w3.org/2001/XMLSchema-instance" xsi:type="dcterms:W3CDTF">2026-10-06T12:13:29Z</dcterms:modified>
</cp:coreProperties>
</file>